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차지원(의회)\업무추진비\2. 업무추진비 공개(매달)\2021년\"/>
    </mc:Choice>
  </mc:AlternateContent>
  <bookViews>
    <workbookView xWindow="240" yWindow="120" windowWidth="13830" windowHeight="6825" tabRatio="952"/>
  </bookViews>
  <sheets>
    <sheet name="의장" sheetId="67" r:id="rId1"/>
    <sheet name="부의장" sheetId="68" r:id="rId2"/>
    <sheet name="의회운영위원장" sheetId="69" r:id="rId3"/>
    <sheet name="복지행정위원장" sheetId="70" r:id="rId4"/>
    <sheet name="산업건설위원장" sheetId="71" r:id="rId5"/>
  </sheets>
  <definedNames>
    <definedName name="_xlnm._FilterDatabase" localSheetId="3" hidden="1">복지행정위원장!$A$9:$F$18</definedName>
    <definedName name="_xlnm._FilterDatabase" localSheetId="1" hidden="1">부의장!$A$9:$E$18</definedName>
    <definedName name="_xlnm._FilterDatabase" localSheetId="4" hidden="1">산업건설위원장!$A$9:$E$22</definedName>
    <definedName name="_xlnm._FilterDatabase" localSheetId="0" hidden="1">의장!$A$10:$L$29</definedName>
    <definedName name="_xlnm._FilterDatabase" localSheetId="2" hidden="1">의회운영위원장!$A$9:$E$15</definedName>
    <definedName name="_xlnm.Print_Titles" localSheetId="4">산업건설위원장!$9:$9</definedName>
    <definedName name="_xlnm.Print_Titles" localSheetId="0">의장!$10:$10</definedName>
  </definedNames>
  <calcPr calcId="152511"/>
</workbook>
</file>

<file path=xl/calcChain.xml><?xml version="1.0" encoding="utf-8"?>
<calcChain xmlns="http://schemas.openxmlformats.org/spreadsheetml/2006/main">
  <c r="D7" i="69" l="1"/>
  <c r="D7" i="71" l="1"/>
  <c r="D7" i="70"/>
  <c r="D7" i="68"/>
  <c r="D7" i="67"/>
  <c r="D6" i="67" l="1"/>
  <c r="D6" i="70"/>
  <c r="D6" i="69"/>
  <c r="D6" i="68"/>
  <c r="D6" i="71" l="1"/>
  <c r="D5" i="71" l="1"/>
  <c r="D5" i="70"/>
  <c r="D5" i="69"/>
  <c r="D5" i="68"/>
  <c r="D5" i="67"/>
  <c r="D4" i="71" l="1"/>
  <c r="D4" i="70"/>
  <c r="D4" i="69"/>
  <c r="D4" i="68"/>
  <c r="D4" i="67"/>
  <c r="E3" i="71" l="1"/>
  <c r="E3" i="70"/>
  <c r="D3" i="69"/>
  <c r="E3" i="69" s="1"/>
  <c r="D3" i="68"/>
  <c r="E3" i="68" s="1"/>
  <c r="D3" i="67"/>
  <c r="E3" i="67" s="1"/>
  <c r="E7" i="71"/>
  <c r="E6" i="71"/>
  <c r="E5" i="71"/>
  <c r="E4" i="71"/>
  <c r="E2" i="71"/>
  <c r="E7" i="70"/>
  <c r="E6" i="70"/>
  <c r="E5" i="70"/>
  <c r="E4" i="70"/>
  <c r="E2" i="70"/>
  <c r="E7" i="69"/>
  <c r="E6" i="69"/>
  <c r="E5" i="69"/>
  <c r="E4" i="69"/>
  <c r="D2" i="69"/>
  <c r="E7" i="68"/>
  <c r="E6" i="68"/>
  <c r="E5" i="68"/>
  <c r="E4" i="68"/>
  <c r="D2" i="68"/>
  <c r="J6" i="68" s="1"/>
  <c r="E7" i="67"/>
  <c r="E6" i="67"/>
  <c r="E5" i="67"/>
  <c r="E4" i="67"/>
  <c r="D2" i="67"/>
  <c r="E2" i="67" l="1"/>
  <c r="E2" i="69"/>
  <c r="E2" i="68"/>
</calcChain>
</file>

<file path=xl/sharedStrings.xml><?xml version="1.0" encoding="utf-8"?>
<sst xmlns="http://schemas.openxmlformats.org/spreadsheetml/2006/main" count="268" uniqueCount="121">
  <si>
    <t>사용처</t>
    <phoneticPr fontId="2" type="noConversion"/>
  </si>
  <si>
    <t>(단위 : 원)</t>
    <phoneticPr fontId="2" type="noConversion"/>
  </si>
  <si>
    <t>목   적</t>
    <phoneticPr fontId="2" type="noConversion"/>
  </si>
  <si>
    <t>인   원</t>
    <phoneticPr fontId="2" type="noConversion"/>
  </si>
  <si>
    <t>금   액</t>
    <phoneticPr fontId="2" type="noConversion"/>
  </si>
  <si>
    <t>일 자</t>
    <phoneticPr fontId="2" type="noConversion"/>
  </si>
  <si>
    <t>구분</t>
    <phoneticPr fontId="2" type="noConversion"/>
  </si>
  <si>
    <t>1월</t>
    <phoneticPr fontId="2" type="noConversion"/>
  </si>
  <si>
    <t>의장</t>
    <phoneticPr fontId="2" type="noConversion"/>
  </si>
  <si>
    <t>의회운영위원장</t>
    <phoneticPr fontId="2" type="noConversion"/>
  </si>
  <si>
    <t>부의장</t>
    <phoneticPr fontId="2" type="noConversion"/>
  </si>
  <si>
    <t>산업건설위원장</t>
    <phoneticPr fontId="2" type="noConversion"/>
  </si>
  <si>
    <t>2월</t>
    <phoneticPr fontId="2" type="noConversion"/>
  </si>
  <si>
    <t>4월</t>
    <phoneticPr fontId="2" type="noConversion"/>
  </si>
  <si>
    <t>6월</t>
    <phoneticPr fontId="2" type="noConversion"/>
  </si>
  <si>
    <t>9월</t>
    <phoneticPr fontId="2" type="noConversion"/>
  </si>
  <si>
    <t>5월</t>
    <phoneticPr fontId="2" type="noConversion"/>
  </si>
  <si>
    <t>태백산맥</t>
  </si>
  <si>
    <t>황강식당</t>
  </si>
  <si>
    <t>미소복어</t>
  </si>
  <si>
    <t>태승가든</t>
  </si>
  <si>
    <t>오소옥전가든</t>
  </si>
  <si>
    <t>만조</t>
  </si>
  <si>
    <t>미로식육식당</t>
  </si>
  <si>
    <t>대웅식육식당</t>
  </si>
  <si>
    <t>바다횟집</t>
  </si>
  <si>
    <t>시장식육식당</t>
  </si>
  <si>
    <t>길봉오리</t>
  </si>
  <si>
    <t>산해진미</t>
  </si>
  <si>
    <t>농업회사법인합천유통</t>
  </si>
  <si>
    <t>3월</t>
    <phoneticPr fontId="2" type="noConversion"/>
  </si>
  <si>
    <t>복지행정위원장</t>
    <phoneticPr fontId="2" type="noConversion"/>
  </si>
  <si>
    <t>동원가든</t>
  </si>
  <si>
    <t>부자돼지</t>
  </si>
  <si>
    <t>충무해물식당</t>
  </si>
  <si>
    <t>합천호한우숯불갈비</t>
  </si>
  <si>
    <t>갈비먹는날</t>
  </si>
  <si>
    <t>교동짬뽕</t>
  </si>
  <si>
    <t>연꽃인연식당</t>
  </si>
  <si>
    <t>3.3 국밥전문점</t>
  </si>
  <si>
    <t>카페도가</t>
  </si>
  <si>
    <t>동일식육식당</t>
  </si>
  <si>
    <t>1월</t>
    <phoneticPr fontId="2" type="noConversion"/>
  </si>
  <si>
    <t>4월</t>
    <phoneticPr fontId="2" type="noConversion"/>
  </si>
  <si>
    <t>5월</t>
    <phoneticPr fontId="2" type="noConversion"/>
  </si>
  <si>
    <t>4월</t>
    <phoneticPr fontId="2" type="noConversion"/>
  </si>
  <si>
    <t>돈먹쇠숯불갈비</t>
  </si>
  <si>
    <t>뚜레쥬르 경남합천점</t>
  </si>
  <si>
    <t>실비식당</t>
  </si>
  <si>
    <t>수행직원 격려 급식 제공</t>
  </si>
  <si>
    <t>서울의달</t>
  </si>
  <si>
    <t>주민 건의사항 의견청취 간담회 참석자 급식 제공</t>
  </si>
  <si>
    <t>직원 격려 급식 제공</t>
  </si>
  <si>
    <t>토속분식식당</t>
  </si>
  <si>
    <t>2021년 의장 업무추진비 사용내역(9월)</t>
    <phoneticPr fontId="2" type="noConversion"/>
  </si>
  <si>
    <t>합천호토속식당</t>
  </si>
  <si>
    <t>중국성</t>
  </si>
  <si>
    <t>형제기사식당</t>
  </si>
  <si>
    <t>합천짬뽕</t>
  </si>
  <si>
    <t>정관장홍삼합천점</t>
  </si>
  <si>
    <t>건의사항 청취를 위한 봉산면 청년회원과의 간담회 참석자 급식 제공</t>
  </si>
  <si>
    <t>소규모 지역개발사업 추진을 위한 주민 간담회 참석자 급식 제공</t>
  </si>
  <si>
    <t>추석 명절 맞이 직원 격려물품 구입</t>
  </si>
  <si>
    <t>중부권역 발전방안 논의 간담회 참석자 급식 제공</t>
  </si>
  <si>
    <t>추석명절 대비 지역경제 물가 안정대책을 위한 간담회 참석자 급식 제공</t>
  </si>
  <si>
    <t>추석명절 대비 동향파악 등 정보공유를 위한 기관사회단체장과의 간담회 참석자 급식 제공</t>
  </si>
  <si>
    <t>대병면 주민대책위와의 간담회 참석자 급식 제공</t>
  </si>
  <si>
    <t>경남시군의장협의회 임원회의 개최에 따른 방문 기념품 구입</t>
  </si>
  <si>
    <t>경남시군의장협의회 임원회의 개최에 따른 다과류 구입</t>
  </si>
  <si>
    <t>민원 제공 다과류 구입</t>
  </si>
  <si>
    <t>전통향교 활성화 방안 간담회 참석자 급식 제공</t>
  </si>
  <si>
    <t>유관기관 업무협조 간담회 참석자 급식 제공</t>
  </si>
  <si>
    <t>합천 청정에너지 발전단지 설립 관련 간담회 참석자 급식 제공</t>
  </si>
  <si>
    <t>합천군 청년연합회 건의사항 의견청취 간담회 참석자 급식 제공</t>
  </si>
  <si>
    <t>부뚜막
합천황토한우</t>
    <phoneticPr fontId="2" type="noConversion"/>
  </si>
  <si>
    <t>2021년 부의장 업무추진비 사용내역(9월)</t>
    <phoneticPr fontId="2" type="noConversion"/>
  </si>
  <si>
    <t>시골분식</t>
  </si>
  <si>
    <t>9월</t>
    <phoneticPr fontId="2" type="noConversion"/>
  </si>
  <si>
    <t>과수농가 애로사항 의견청취 간담회 참석자 급식 제공</t>
  </si>
  <si>
    <t>소규모 주민숙원사업 해소를 위한 간담회 참석자 급식 제공</t>
  </si>
  <si>
    <t>추석연휴 코로나 방역 준비사항 협의 간담회 참석자 급식 제공</t>
  </si>
  <si>
    <t>의정활동 홍보 및 초계면 새마을협의회 건의사항 청취를 위한 간담회 참석자 급식 제공</t>
  </si>
  <si>
    <t>주민숙원사업 논의를 위한 간담회 참석자 급식 제공</t>
  </si>
  <si>
    <t>노인회관 관련 의견수렴을 위한 간담회 참석자 급식 제공</t>
  </si>
  <si>
    <t>유관기관 업무협조를 위한 간담회 참석자 급식 제공</t>
  </si>
  <si>
    <t>동원가든</t>
    <phoneticPr fontId="2" type="noConversion"/>
  </si>
  <si>
    <t>양파모종 작화 관련 간담회 참석자 급식 제공</t>
    <phoneticPr fontId="2" type="noConversion"/>
  </si>
  <si>
    <t>2021년 의회운영위원장 업무추진비 사용내역(9월)</t>
    <phoneticPr fontId="2" type="noConversion"/>
  </si>
  <si>
    <t>코로나 상생 국민지원금 관련 협의를 위한 간담회 참석자 급식 제공</t>
  </si>
  <si>
    <t>전통시장 활성화를 위한 간담회 참석자 급식 제공</t>
  </si>
  <si>
    <t>여성권익 향상을 위한 간담회 참석자 급식 제공</t>
  </si>
  <si>
    <t>재래시장 관련 지역주민 의견수렴을 위한 간담회 참석자 급식 제공</t>
  </si>
  <si>
    <t>9월</t>
    <phoneticPr fontId="2" type="noConversion"/>
  </si>
  <si>
    <t>장애인복지 관련 의견수렴 간담회 
참석자 급식 제공</t>
    <phoneticPr fontId="2" type="noConversion"/>
  </si>
  <si>
    <t>노인일자리 관련 의견수렴을 위한 
간담회 참석자 급식 제공</t>
    <phoneticPr fontId="2" type="noConversion"/>
  </si>
  <si>
    <t>명품식당</t>
    <phoneticPr fontId="2" type="noConversion"/>
  </si>
  <si>
    <t>2021년 복지행정위원장 업무추진비 사용내역(9월)</t>
    <phoneticPr fontId="2" type="noConversion"/>
  </si>
  <si>
    <t>시설관리공단 설립 추진 관련 추진방향 의견수렴을 위한 간담회 참석자 급식 제공</t>
  </si>
  <si>
    <t>문화체육 활성화를 위한 간담회 참석자 급식 제공</t>
  </si>
  <si>
    <t>추석명절 맞이 치안유지 노고에 따른 격려 간담회 참석자 급식 제공</t>
  </si>
  <si>
    <t>매학정비문화제 전통무노하계승 협의 방안 간담회 참석자 급식 제공</t>
  </si>
  <si>
    <t>동부권 관광발전 논의를 위한 간담회 참석자 급식 제공</t>
  </si>
  <si>
    <t>합천운석충돌구 전시회 준비를 위한 간담회 참석자 급식 제공</t>
  </si>
  <si>
    <t>소규모 지역개발사업 추진의견청취 간담회 참석자 급식 제공</t>
  </si>
  <si>
    <t>운석분지 용역 진행과정 협의를 위한 간담회 참석자 급식 제공</t>
  </si>
  <si>
    <t>임장군식당</t>
  </si>
  <si>
    <t>황강식당</t>
    <phoneticPr fontId="2" type="noConversion"/>
  </si>
  <si>
    <t>일해공원 명칭 및 LNG발전단지 관련 의견수렴을 위한 간담회 참석자 급식 제공</t>
    <phoneticPr fontId="2" type="noConversion"/>
  </si>
  <si>
    <t>2021년 산업건설위원장 업무추진비 사용내역(9월)</t>
    <phoneticPr fontId="2" type="noConversion"/>
  </si>
  <si>
    <t>대병면 현안사안 의견청취 간담회 참석자 급식 제공</t>
  </si>
  <si>
    <t>당면 현안사안 의견수렴을 위한 사회단체기관과의 간담회 참석자 급식 제공</t>
  </si>
  <si>
    <t>지역경제 활성화 방안 모색을 위한 간담회 참석자 급식 제공</t>
  </si>
  <si>
    <t>추석명절 대비 지역경제 현황파악을 위한 간담회 참석자 급식 제공</t>
  </si>
  <si>
    <t>축산업 발전방안 협의를 위한 간담회 참석자 급식 제공</t>
  </si>
  <si>
    <t>의정활동 홍보 및 대병면 새마을협의회 건의사항 청취를 위한 간담회 참석자 급식 제공</t>
  </si>
  <si>
    <t>의정활동 홍보 및 바르게살기협회 건의사항 청취를 위한 간담회 참석자 급식 제공</t>
  </si>
  <si>
    <t>택시업계 발전방안 논의를 위한 간담회 참석자 급식 제공</t>
  </si>
  <si>
    <t>대병아우름센터 운영방안 협의를 위한 간담회 참석자 급식 제공</t>
  </si>
  <si>
    <t>노란우산제도 관련 업무협의를 위한 간담회 참석자 급식 제공</t>
  </si>
  <si>
    <t>주민숙원사업 의견청취 간담회 참석자 급식 제공</t>
  </si>
  <si>
    <t>산업·건설분야 정책과제 발굴을 위한 간담회 참석자 급식 제공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</si>
</sst>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#,##0_);[Red]\(#,##0\)"/>
    <numFmt numFmtId="177" formatCode="#,##0_ "/>
    <numFmt numFmtId="178" formatCode="_ * #,##0_ ;_ * \-#,##0_ ;_ * &quot;-&quot;_ ;_ @_ "/>
    <numFmt numFmtId="179" formatCode="_ * #,##0.00_ ;_ * \-#,##0.00_ ;_ * &quot;-&quot;??_ ;_ @_ "/>
  </numFmts>
  <fonts count="14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0"/>
      <name val="굴림"/>
      <family val="3"/>
      <charset val="129"/>
    </font>
    <font>
      <sz val="11"/>
      <name val="굴림"/>
      <family val="3"/>
      <charset val="129"/>
    </font>
    <font>
      <sz val="14"/>
      <name val="굴림"/>
      <family val="3"/>
      <charset val="129"/>
    </font>
    <font>
      <sz val="12"/>
      <name val="굴림"/>
      <family val="3"/>
      <charset val="129"/>
    </font>
    <font>
      <b/>
      <sz val="12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name val="바탕체"/>
      <family val="1"/>
      <charset val="129"/>
    </font>
    <font>
      <sz val="10"/>
      <name val="굴림"/>
      <family val="3"/>
      <charset val="129"/>
    </font>
    <font>
      <sz val="11"/>
      <color rgb="FF333333"/>
      <name val="돋움"/>
      <family val="3"/>
      <charset val="129"/>
    </font>
    <font>
      <sz val="10"/>
      <color rgb="FF333333"/>
      <name val="돋움"/>
      <family val="3"/>
      <charset val="129"/>
    </font>
    <font>
      <sz val="1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83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176" fontId="6" fillId="0" borderId="0" xfId="0" applyNumberFormat="1" applyFont="1" applyAlignment="1">
      <alignment horizontal="right" vertical="center"/>
    </xf>
    <xf numFmtId="0" fontId="6" fillId="0" borderId="1" xfId="0" applyFont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 shrinkToFit="1"/>
    </xf>
    <xf numFmtId="176" fontId="7" fillId="3" borderId="1" xfId="0" applyNumberFormat="1" applyFont="1" applyFill="1" applyBorder="1" applyAlignment="1">
      <alignment horizontal="center" vertical="center" shrinkToFit="1"/>
    </xf>
    <xf numFmtId="41" fontId="6" fillId="0" borderId="1" xfId="1" applyFont="1" applyBorder="1" applyAlignment="1">
      <alignment horizontal="center" vertical="center" shrinkToFit="1"/>
    </xf>
    <xf numFmtId="177" fontId="6" fillId="0" borderId="1" xfId="1" applyNumberFormat="1" applyFont="1" applyBorder="1" applyAlignment="1">
      <alignment horizontal="right" vertical="center" shrinkToFit="1"/>
    </xf>
    <xf numFmtId="38" fontId="6" fillId="0" borderId="1" xfId="1" applyNumberFormat="1" applyFont="1" applyBorder="1" applyAlignment="1">
      <alignment horizontal="right" vertical="center" shrinkToFit="1"/>
    </xf>
    <xf numFmtId="0" fontId="7" fillId="3" borderId="1" xfId="0" applyFont="1" applyFill="1" applyBorder="1" applyAlignment="1">
      <alignment horizontal="center" vertical="center"/>
    </xf>
    <xf numFmtId="176" fontId="7" fillId="3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41" fontId="6" fillId="0" borderId="1" xfId="1" applyFont="1" applyBorder="1" applyAlignment="1">
      <alignment horizontal="center" vertical="center"/>
    </xf>
    <xf numFmtId="177" fontId="6" fillId="0" borderId="1" xfId="1" applyNumberFormat="1" applyFont="1" applyBorder="1" applyAlignment="1">
      <alignment horizontal="right" vertical="center" wrapText="1" shrinkToFit="1"/>
    </xf>
    <xf numFmtId="41" fontId="6" fillId="0" borderId="0" xfId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wrapText="1"/>
    </xf>
    <xf numFmtId="41" fontId="5" fillId="0" borderId="0" xfId="1" applyFont="1" applyBorder="1" applyAlignment="1">
      <alignment horizontal="center" vertical="center"/>
    </xf>
    <xf numFmtId="41" fontId="6" fillId="2" borderId="1" xfId="1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left" vertical="center" wrapText="1"/>
    </xf>
    <xf numFmtId="3" fontId="12" fillId="0" borderId="4" xfId="0" applyNumberFormat="1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3" fontId="11" fillId="0" borderId="4" xfId="0" applyNumberFormat="1" applyFont="1" applyFill="1" applyBorder="1" applyAlignment="1">
      <alignment horizontal="right" vertical="center"/>
    </xf>
    <xf numFmtId="14" fontId="0" fillId="0" borderId="1" xfId="0" applyNumberFormat="1" applyFont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176" fontId="11" fillId="0" borderId="4" xfId="0" applyNumberFormat="1" applyFont="1" applyFill="1" applyBorder="1" applyAlignment="1">
      <alignment horizontal="right" vertical="center"/>
    </xf>
    <xf numFmtId="176" fontId="0" fillId="2" borderId="1" xfId="0" applyNumberFormat="1" applyFont="1" applyFill="1" applyBorder="1" applyAlignment="1">
      <alignment horizontal="right" vertical="center" shrinkToFit="1"/>
    </xf>
    <xf numFmtId="3" fontId="11" fillId="0" borderId="4" xfId="0" applyNumberFormat="1" applyFont="1" applyFill="1" applyBorder="1" applyAlignment="1">
      <alignment horizontal="right" vertical="center" wrapText="1"/>
    </xf>
    <xf numFmtId="41" fontId="11" fillId="0" borderId="4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" fontId="0" fillId="2" borderId="1" xfId="0" applyNumberFormat="1" applyFont="1" applyFill="1" applyBorder="1" applyAlignment="1">
      <alignment horizontal="right" vertical="center" wrapText="1" shrinkToFit="1"/>
    </xf>
    <xf numFmtId="3" fontId="4" fillId="2" borderId="1" xfId="0" applyNumberFormat="1" applyFont="1" applyFill="1" applyBorder="1" applyAlignment="1">
      <alignment horizontal="right" vertical="center" wrapText="1" shrinkToFit="1"/>
    </xf>
    <xf numFmtId="3" fontId="4" fillId="0" borderId="0" xfId="0" applyNumberFormat="1" applyFont="1" applyAlignment="1">
      <alignment vertical="center"/>
    </xf>
    <xf numFmtId="41" fontId="1" fillId="0" borderId="1" xfId="1" applyFont="1" applyBorder="1" applyAlignment="1">
      <alignment horizontal="center" vertical="center"/>
    </xf>
    <xf numFmtId="41" fontId="1" fillId="2" borderId="1" xfId="0" applyNumberFormat="1" applyFont="1" applyFill="1" applyBorder="1" applyAlignment="1">
      <alignment horizontal="right" vertical="center" shrinkToFit="1"/>
    </xf>
    <xf numFmtId="0" fontId="13" fillId="0" borderId="4" xfId="0" applyNumberFormat="1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left" vertical="center" wrapText="1"/>
    </xf>
    <xf numFmtId="177" fontId="13" fillId="0" borderId="4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4" fontId="13" fillId="0" borderId="4" xfId="0" applyNumberFormat="1" applyFont="1" applyFill="1" applyBorder="1" applyAlignment="1">
      <alignment horizontal="center" vertical="center"/>
    </xf>
    <xf numFmtId="41" fontId="4" fillId="0" borderId="0" xfId="0" applyNumberFormat="1" applyFont="1" applyAlignment="1">
      <alignment vertical="center"/>
    </xf>
    <xf numFmtId="177" fontId="6" fillId="0" borderId="1" xfId="1" applyNumberFormat="1" applyFont="1" applyBorder="1" applyAlignment="1">
      <alignment horizontal="center" vertical="center" shrinkToFit="1"/>
    </xf>
    <xf numFmtId="176" fontId="10" fillId="0" borderId="4" xfId="0" applyNumberFormat="1" applyFont="1" applyBorder="1" applyAlignment="1">
      <alignment vertical="center"/>
    </xf>
    <xf numFmtId="41" fontId="6" fillId="0" borderId="0" xfId="0" applyNumberFormat="1" applyFont="1" applyAlignment="1">
      <alignment vertical="center"/>
    </xf>
    <xf numFmtId="177" fontId="6" fillId="2" borderId="1" xfId="1" applyNumberFormat="1" applyFont="1" applyFill="1" applyBorder="1" applyAlignment="1">
      <alignment horizontal="right" vertical="center" shrinkToFit="1"/>
    </xf>
    <xf numFmtId="38" fontId="6" fillId="2" borderId="1" xfId="1" applyNumberFormat="1" applyFont="1" applyFill="1" applyBorder="1" applyAlignment="1">
      <alignment horizontal="right" vertical="center" shrinkToFit="1"/>
    </xf>
    <xf numFmtId="41" fontId="6" fillId="4" borderId="1" xfId="1" applyFont="1" applyFill="1" applyBorder="1" applyAlignment="1">
      <alignment horizontal="center" vertical="center" shrinkToFit="1"/>
    </xf>
    <xf numFmtId="14" fontId="13" fillId="0" borderId="4" xfId="0" applyNumberFormat="1" applyFont="1" applyFill="1" applyBorder="1" applyAlignment="1">
      <alignment horizontal="center" vertical="center" shrinkToFit="1"/>
    </xf>
    <xf numFmtId="0" fontId="13" fillId="0" borderId="4" xfId="0" applyNumberFormat="1" applyFont="1" applyFill="1" applyBorder="1" applyAlignment="1">
      <alignment horizontal="center" vertical="center" shrinkToFit="1"/>
    </xf>
    <xf numFmtId="177" fontId="6" fillId="2" borderId="1" xfId="1" applyNumberFormat="1" applyFont="1" applyFill="1" applyBorder="1" applyAlignment="1">
      <alignment horizontal="right" vertical="center" wrapText="1" shrinkToFit="1"/>
    </xf>
    <xf numFmtId="176" fontId="0" fillId="2" borderId="1" xfId="1" applyNumberFormat="1" applyFont="1" applyFill="1" applyBorder="1" applyAlignment="1">
      <alignment horizontal="right" vertical="center" shrinkToFit="1"/>
    </xf>
    <xf numFmtId="41" fontId="4" fillId="2" borderId="1" xfId="1" applyFont="1" applyFill="1" applyBorder="1" applyAlignment="1">
      <alignment vertical="center" shrinkToFit="1"/>
    </xf>
    <xf numFmtId="14" fontId="11" fillId="0" borderId="4" xfId="0" applyNumberFormat="1" applyFont="1" applyFill="1" applyBorder="1" applyAlignment="1">
      <alignment horizontal="center" vertical="center" shrinkToFit="1"/>
    </xf>
    <xf numFmtId="14" fontId="10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176" fontId="13" fillId="0" borderId="4" xfId="0" applyNumberFormat="1" applyFont="1" applyBorder="1" applyAlignment="1">
      <alignment vertical="center"/>
    </xf>
    <xf numFmtId="176" fontId="13" fillId="0" borderId="4" xfId="0" applyNumberFormat="1" applyFont="1" applyBorder="1" applyAlignment="1">
      <alignment horizontal="center" vertical="center"/>
    </xf>
    <xf numFmtId="14" fontId="13" fillId="0" borderId="4" xfId="0" applyNumberFormat="1" applyFont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 wrapText="1" shrinkToFit="1"/>
    </xf>
    <xf numFmtId="176" fontId="10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177" fontId="6" fillId="0" borderId="3" xfId="1" applyNumberFormat="1" applyFont="1" applyBorder="1" applyAlignment="1">
      <alignment horizontal="center" vertical="center" shrinkToFit="1"/>
    </xf>
    <xf numFmtId="41" fontId="6" fillId="0" borderId="3" xfId="1" applyFont="1" applyBorder="1" applyAlignment="1">
      <alignment horizontal="center" vertical="center" shrinkToFit="1"/>
    </xf>
    <xf numFmtId="38" fontId="6" fillId="0" borderId="3" xfId="1" applyNumberFormat="1" applyFont="1" applyBorder="1" applyAlignment="1">
      <alignment horizontal="right" vertical="center" shrinkToFit="1"/>
    </xf>
    <xf numFmtId="0" fontId="6" fillId="4" borderId="5" xfId="0" applyFont="1" applyFill="1" applyBorder="1" applyAlignment="1">
      <alignment horizontal="center" vertical="center" shrinkToFit="1"/>
    </xf>
    <xf numFmtId="177" fontId="6" fillId="4" borderId="5" xfId="1" applyNumberFormat="1" applyFont="1" applyFill="1" applyBorder="1" applyAlignment="1">
      <alignment horizontal="center" vertical="center" shrinkToFit="1"/>
    </xf>
    <xf numFmtId="41" fontId="6" fillId="4" borderId="5" xfId="1" applyFont="1" applyFill="1" applyBorder="1" applyAlignment="1">
      <alignment horizontal="center" vertical="center" shrinkToFit="1"/>
    </xf>
    <xf numFmtId="38" fontId="6" fillId="4" borderId="5" xfId="1" applyNumberFormat="1" applyFont="1" applyFill="1" applyBorder="1" applyAlignment="1">
      <alignment horizontal="right" vertical="center" shrinkToFit="1"/>
    </xf>
    <xf numFmtId="0" fontId="6" fillId="0" borderId="0" xfId="0" applyFont="1" applyBorder="1" applyAlignment="1">
      <alignment horizontal="center" vertical="center" shrinkToFit="1"/>
    </xf>
    <xf numFmtId="38" fontId="6" fillId="0" borderId="0" xfId="1" applyNumberFormat="1" applyFont="1" applyBorder="1" applyAlignment="1">
      <alignment horizontal="right" vertical="center" shrinkToFit="1"/>
    </xf>
  </cellXfs>
  <cellStyles count="11">
    <cellStyle name="쉼표 [0]" xfId="1" builtinId="6"/>
    <cellStyle name="쉼표 [0] 2" xfId="2"/>
    <cellStyle name="쉼표 [0] 2 2" xfId="4"/>
    <cellStyle name="쉼표 [0] 3" xfId="5"/>
    <cellStyle name="콤마 [0]_토 목" xfId="6"/>
    <cellStyle name="콤마_토 목" xfId="7"/>
    <cellStyle name="표준" xfId="0" builtinId="0"/>
    <cellStyle name="표준 2" xfId="8"/>
    <cellStyle name="표준 3" xfId="3"/>
    <cellStyle name="표준 4" xfId="9"/>
    <cellStyle name="표준 5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tabSelected="1" workbookViewId="0">
      <selection activeCell="D13" sqref="D13"/>
    </sheetView>
  </sheetViews>
  <sheetFormatPr defaultRowHeight="22.5" customHeight="1" x14ac:dyDescent="0.15"/>
  <cols>
    <col min="1" max="1" width="9.21875" style="2" customWidth="1"/>
    <col min="2" max="2" width="10.77734375" style="2" customWidth="1"/>
    <col min="3" max="3" width="12" style="2" customWidth="1"/>
    <col min="4" max="4" width="24.6640625" style="1" customWidth="1"/>
    <col min="5" max="5" width="12" style="3" customWidth="1"/>
    <col min="6" max="6" width="13.21875" style="1" customWidth="1"/>
    <col min="7" max="9" width="8.88671875" style="1"/>
    <col min="10" max="10" width="10.44140625" style="1" bestFit="1" customWidth="1"/>
    <col min="11" max="12" width="8.88671875" style="1"/>
    <col min="13" max="13" width="10.44140625" style="1" bestFit="1" customWidth="1"/>
    <col min="14" max="16384" width="8.88671875" style="1"/>
  </cols>
  <sheetData>
    <row r="1" spans="1:6" ht="40.5" customHeight="1" x14ac:dyDescent="0.15">
      <c r="A1" s="71" t="s">
        <v>54</v>
      </c>
      <c r="B1" s="71"/>
      <c r="C1" s="71"/>
      <c r="D1" s="71"/>
      <c r="E1" s="71"/>
      <c r="F1" s="71"/>
    </row>
    <row r="2" spans="1:6" s="5" customFormat="1" ht="14.25" hidden="1" x14ac:dyDescent="0.15">
      <c r="A2" s="73" t="s">
        <v>42</v>
      </c>
      <c r="B2" s="73" t="s">
        <v>8</v>
      </c>
      <c r="C2" s="74">
        <v>2541000</v>
      </c>
      <c r="D2" s="75" t="e">
        <f>SUM(#REF!)</f>
        <v>#REF!</v>
      </c>
      <c r="E2" s="76" t="e">
        <f t="shared" ref="E2:E7" si="0">C2-D2</f>
        <v>#REF!</v>
      </c>
      <c r="F2" s="75"/>
    </row>
    <row r="3" spans="1:6" ht="14.25" hidden="1" x14ac:dyDescent="0.15">
      <c r="A3" s="7" t="s">
        <v>12</v>
      </c>
      <c r="B3" s="7" t="s">
        <v>8</v>
      </c>
      <c r="C3" s="50">
        <v>2541000</v>
      </c>
      <c r="D3" s="12" t="e">
        <f>SUM(#REF!)</f>
        <v>#REF!</v>
      </c>
      <c r="E3" s="14" t="e">
        <f t="shared" si="0"/>
        <v>#REF!</v>
      </c>
      <c r="F3" s="12"/>
    </row>
    <row r="4" spans="1:6" ht="14.25" hidden="1" x14ac:dyDescent="0.15">
      <c r="A4" s="7" t="s">
        <v>30</v>
      </c>
      <c r="B4" s="7" t="s">
        <v>8</v>
      </c>
      <c r="C4" s="50">
        <v>2541000</v>
      </c>
      <c r="D4" s="12" t="e">
        <f>SUM(#REF!)</f>
        <v>#REF!</v>
      </c>
      <c r="E4" s="14" t="e">
        <f t="shared" si="0"/>
        <v>#REF!</v>
      </c>
      <c r="F4" s="12"/>
    </row>
    <row r="5" spans="1:6" ht="14.25" hidden="1" x14ac:dyDescent="0.15">
      <c r="A5" s="7" t="s">
        <v>43</v>
      </c>
      <c r="B5" s="7" t="s">
        <v>8</v>
      </c>
      <c r="C5" s="50">
        <v>2541000</v>
      </c>
      <c r="D5" s="12" t="e">
        <f>SUM(#REF!)</f>
        <v>#REF!</v>
      </c>
      <c r="E5" s="14" t="e">
        <f t="shared" si="0"/>
        <v>#REF!</v>
      </c>
      <c r="F5" s="12"/>
    </row>
    <row r="6" spans="1:6" ht="14.25" hidden="1" x14ac:dyDescent="0.15">
      <c r="A6" s="7" t="s">
        <v>16</v>
      </c>
      <c r="B6" s="7" t="s">
        <v>8</v>
      </c>
      <c r="C6" s="50">
        <v>2541000</v>
      </c>
      <c r="D6" s="12" t="e">
        <f>SUM(#REF!)</f>
        <v>#REF!</v>
      </c>
      <c r="E6" s="14" t="e">
        <f t="shared" si="0"/>
        <v>#REF!</v>
      </c>
      <c r="F6" s="12"/>
    </row>
    <row r="7" spans="1:6" ht="14.25" hidden="1" x14ac:dyDescent="0.15">
      <c r="A7" s="77" t="s">
        <v>14</v>
      </c>
      <c r="B7" s="77" t="s">
        <v>8</v>
      </c>
      <c r="C7" s="78">
        <v>2541000</v>
      </c>
      <c r="D7" s="79" t="e">
        <f>SUM(#REF!)</f>
        <v>#REF!</v>
      </c>
      <c r="E7" s="80" t="e">
        <f t="shared" si="0"/>
        <v>#REF!</v>
      </c>
      <c r="F7" s="55"/>
    </row>
    <row r="8" spans="1:6" ht="14.25" customHeight="1" x14ac:dyDescent="0.15">
      <c r="A8" s="81"/>
      <c r="B8" s="81"/>
      <c r="C8" s="20"/>
      <c r="D8" s="20"/>
      <c r="E8" s="82"/>
      <c r="F8" s="20"/>
    </row>
    <row r="9" spans="1:6" ht="30" customHeight="1" x14ac:dyDescent="0.15">
      <c r="A9" s="9"/>
      <c r="B9" s="9"/>
      <c r="C9" s="21"/>
      <c r="D9" s="22"/>
      <c r="E9" s="22"/>
      <c r="F9" s="6" t="s">
        <v>1</v>
      </c>
    </row>
    <row r="10" spans="1:6" s="5" customFormat="1" ht="30" customHeight="1" x14ac:dyDescent="0.15">
      <c r="A10" s="15" t="s">
        <v>6</v>
      </c>
      <c r="B10" s="15" t="s">
        <v>5</v>
      </c>
      <c r="C10" s="15" t="s">
        <v>0</v>
      </c>
      <c r="D10" s="15" t="s">
        <v>2</v>
      </c>
      <c r="E10" s="16" t="s">
        <v>3</v>
      </c>
      <c r="F10" s="15" t="s">
        <v>4</v>
      </c>
    </row>
    <row r="11" spans="1:6" ht="34.5" customHeight="1" x14ac:dyDescent="0.15">
      <c r="A11" s="64" t="s">
        <v>15</v>
      </c>
      <c r="B11" s="67">
        <v>44442</v>
      </c>
      <c r="C11" s="57" t="s">
        <v>55</v>
      </c>
      <c r="D11" s="44" t="s">
        <v>60</v>
      </c>
      <c r="E11" s="66">
        <v>5</v>
      </c>
      <c r="F11" s="45">
        <v>161000</v>
      </c>
    </row>
    <row r="12" spans="1:6" ht="34.5" customHeight="1" x14ac:dyDescent="0.15">
      <c r="A12" s="64" t="s">
        <v>15</v>
      </c>
      <c r="B12" s="67">
        <v>44445</v>
      </c>
      <c r="C12" s="57" t="s">
        <v>18</v>
      </c>
      <c r="D12" s="44" t="s">
        <v>61</v>
      </c>
      <c r="E12" s="66">
        <v>5</v>
      </c>
      <c r="F12" s="45">
        <v>137000</v>
      </c>
    </row>
    <row r="13" spans="1:6" ht="34.5" customHeight="1" x14ac:dyDescent="0.15">
      <c r="A13" s="64" t="s">
        <v>15</v>
      </c>
      <c r="B13" s="67">
        <v>44445</v>
      </c>
      <c r="C13" s="57" t="s">
        <v>29</v>
      </c>
      <c r="D13" s="44" t="s">
        <v>62</v>
      </c>
      <c r="E13" s="66">
        <v>16</v>
      </c>
      <c r="F13" s="45">
        <v>800000</v>
      </c>
    </row>
    <row r="14" spans="1:6" ht="34.5" customHeight="1" x14ac:dyDescent="0.15">
      <c r="A14" s="64" t="s">
        <v>15</v>
      </c>
      <c r="B14" s="67">
        <v>44446</v>
      </c>
      <c r="C14" s="57" t="s">
        <v>56</v>
      </c>
      <c r="D14" s="44" t="s">
        <v>51</v>
      </c>
      <c r="E14" s="66">
        <v>4</v>
      </c>
      <c r="F14" s="45">
        <v>58000</v>
      </c>
    </row>
    <row r="15" spans="1:6" ht="34.5" customHeight="1" x14ac:dyDescent="0.15">
      <c r="A15" s="64" t="s">
        <v>15</v>
      </c>
      <c r="B15" s="67">
        <v>44447</v>
      </c>
      <c r="C15" s="57" t="s">
        <v>57</v>
      </c>
      <c r="D15" s="44" t="s">
        <v>63</v>
      </c>
      <c r="E15" s="66">
        <v>4</v>
      </c>
      <c r="F15" s="45">
        <v>116000</v>
      </c>
    </row>
    <row r="16" spans="1:6" ht="34.5" customHeight="1" x14ac:dyDescent="0.15">
      <c r="A16" s="64" t="s">
        <v>15</v>
      </c>
      <c r="B16" s="67">
        <v>44449</v>
      </c>
      <c r="C16" s="57" t="s">
        <v>33</v>
      </c>
      <c r="D16" s="44" t="s">
        <v>52</v>
      </c>
      <c r="E16" s="66">
        <v>5</v>
      </c>
      <c r="F16" s="45">
        <v>116000</v>
      </c>
    </row>
    <row r="17" spans="1:6" ht="34.5" customHeight="1" x14ac:dyDescent="0.15">
      <c r="A17" s="64" t="s">
        <v>15</v>
      </c>
      <c r="B17" s="67">
        <v>44452</v>
      </c>
      <c r="C17" s="57" t="s">
        <v>20</v>
      </c>
      <c r="D17" s="44" t="s">
        <v>52</v>
      </c>
      <c r="E17" s="66">
        <v>6</v>
      </c>
      <c r="F17" s="45">
        <v>88000</v>
      </c>
    </row>
    <row r="18" spans="1:6" ht="34.5" customHeight="1" x14ac:dyDescent="0.15">
      <c r="A18" s="64" t="s">
        <v>15</v>
      </c>
      <c r="B18" s="67">
        <v>44453</v>
      </c>
      <c r="C18" s="57" t="s">
        <v>24</v>
      </c>
      <c r="D18" s="44" t="s">
        <v>64</v>
      </c>
      <c r="E18" s="66">
        <v>4</v>
      </c>
      <c r="F18" s="45">
        <v>101000</v>
      </c>
    </row>
    <row r="19" spans="1:6" ht="34.5" customHeight="1" x14ac:dyDescent="0.15">
      <c r="A19" s="64" t="s">
        <v>15</v>
      </c>
      <c r="B19" s="67">
        <v>44455</v>
      </c>
      <c r="C19" s="57" t="s">
        <v>58</v>
      </c>
      <c r="D19" s="44" t="s">
        <v>49</v>
      </c>
      <c r="E19" s="66">
        <v>3</v>
      </c>
      <c r="F19" s="45">
        <v>27000</v>
      </c>
    </row>
    <row r="20" spans="1:6" ht="34.5" customHeight="1" x14ac:dyDescent="0.15">
      <c r="A20" s="64" t="s">
        <v>15</v>
      </c>
      <c r="B20" s="67">
        <v>44455</v>
      </c>
      <c r="C20" s="68" t="s">
        <v>74</v>
      </c>
      <c r="D20" s="44" t="s">
        <v>65</v>
      </c>
      <c r="E20" s="66">
        <v>12</v>
      </c>
      <c r="F20" s="45">
        <v>372500</v>
      </c>
    </row>
    <row r="21" spans="1:6" ht="34.5" customHeight="1" x14ac:dyDescent="0.15">
      <c r="A21" s="64" t="s">
        <v>15</v>
      </c>
      <c r="B21" s="67">
        <v>44456</v>
      </c>
      <c r="C21" s="57" t="s">
        <v>37</v>
      </c>
      <c r="D21" s="44" t="s">
        <v>66</v>
      </c>
      <c r="E21" s="66">
        <v>7</v>
      </c>
      <c r="F21" s="45">
        <v>81000</v>
      </c>
    </row>
    <row r="22" spans="1:6" ht="34.5" customHeight="1" x14ac:dyDescent="0.15">
      <c r="A22" s="64" t="s">
        <v>15</v>
      </c>
      <c r="B22" s="67">
        <v>44462</v>
      </c>
      <c r="C22" s="57" t="s">
        <v>28</v>
      </c>
      <c r="D22" s="44" t="s">
        <v>52</v>
      </c>
      <c r="E22" s="66">
        <v>8</v>
      </c>
      <c r="F22" s="45">
        <v>153000</v>
      </c>
    </row>
    <row r="23" spans="1:6" ht="34.5" customHeight="1" x14ac:dyDescent="0.15">
      <c r="A23" s="64" t="s">
        <v>15</v>
      </c>
      <c r="B23" s="67">
        <v>44463</v>
      </c>
      <c r="C23" s="57" t="s">
        <v>29</v>
      </c>
      <c r="D23" s="44" t="s">
        <v>67</v>
      </c>
      <c r="E23" s="66">
        <v>10</v>
      </c>
      <c r="F23" s="45">
        <v>350000</v>
      </c>
    </row>
    <row r="24" spans="1:6" ht="34.5" customHeight="1" x14ac:dyDescent="0.15">
      <c r="A24" s="64" t="s">
        <v>15</v>
      </c>
      <c r="B24" s="67">
        <v>44463</v>
      </c>
      <c r="C24" s="57" t="s">
        <v>47</v>
      </c>
      <c r="D24" s="44" t="s">
        <v>68</v>
      </c>
      <c r="E24" s="66"/>
      <c r="F24" s="45">
        <v>54500</v>
      </c>
    </row>
    <row r="25" spans="1:6" ht="34.5" customHeight="1" x14ac:dyDescent="0.15">
      <c r="A25" s="64" t="s">
        <v>15</v>
      </c>
      <c r="B25" s="67">
        <v>44466</v>
      </c>
      <c r="C25" s="57" t="s">
        <v>59</v>
      </c>
      <c r="D25" s="44" t="s">
        <v>69</v>
      </c>
      <c r="E25" s="66"/>
      <c r="F25" s="45">
        <v>98000</v>
      </c>
    </row>
    <row r="26" spans="1:6" ht="34.5" customHeight="1" x14ac:dyDescent="0.15">
      <c r="A26" s="64" t="s">
        <v>15</v>
      </c>
      <c r="B26" s="67">
        <v>44467</v>
      </c>
      <c r="C26" s="57" t="s">
        <v>34</v>
      </c>
      <c r="D26" s="44" t="s">
        <v>70</v>
      </c>
      <c r="E26" s="66">
        <v>6</v>
      </c>
      <c r="F26" s="45">
        <v>180000</v>
      </c>
    </row>
    <row r="27" spans="1:6" ht="34.5" customHeight="1" x14ac:dyDescent="0.15">
      <c r="A27" s="64" t="s">
        <v>15</v>
      </c>
      <c r="B27" s="67">
        <v>44468</v>
      </c>
      <c r="C27" s="57" t="s">
        <v>22</v>
      </c>
      <c r="D27" s="44" t="s">
        <v>71</v>
      </c>
      <c r="E27" s="66">
        <v>7</v>
      </c>
      <c r="F27" s="45">
        <v>208000</v>
      </c>
    </row>
    <row r="28" spans="1:6" ht="34.5" customHeight="1" x14ac:dyDescent="0.15">
      <c r="A28" s="64" t="s">
        <v>15</v>
      </c>
      <c r="B28" s="67">
        <v>44468</v>
      </c>
      <c r="C28" s="57" t="s">
        <v>33</v>
      </c>
      <c r="D28" s="44" t="s">
        <v>72</v>
      </c>
      <c r="E28" s="66">
        <v>7</v>
      </c>
      <c r="F28" s="45">
        <v>210000</v>
      </c>
    </row>
    <row r="29" spans="1:6" ht="34.5" customHeight="1" x14ac:dyDescent="0.15">
      <c r="A29" s="64" t="s">
        <v>15</v>
      </c>
      <c r="B29" s="67">
        <v>44469</v>
      </c>
      <c r="C29" s="57" t="s">
        <v>28</v>
      </c>
      <c r="D29" s="44" t="s">
        <v>73</v>
      </c>
      <c r="E29" s="66">
        <v>6</v>
      </c>
      <c r="F29" s="45">
        <v>146000</v>
      </c>
    </row>
  </sheetData>
  <mergeCells count="1">
    <mergeCell ref="A1:F1"/>
  </mergeCells>
  <phoneticPr fontId="2" type="noConversion"/>
  <printOptions horizontalCentered="1"/>
  <pageMargins left="0.43307086614173229" right="0.39370078740157483" top="0.43307086614173229" bottom="0.23622047244094491" header="0.39370078740157483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showGridLines="0" workbookViewId="0">
      <selection activeCell="C26" sqref="C26"/>
    </sheetView>
  </sheetViews>
  <sheetFormatPr defaultRowHeight="22.5" customHeight="1" x14ac:dyDescent="0.15"/>
  <cols>
    <col min="1" max="1" width="9" style="2" customWidth="1"/>
    <col min="2" max="2" width="11.5546875" style="2" customWidth="1"/>
    <col min="3" max="3" width="12" style="2" customWidth="1"/>
    <col min="4" max="4" width="21.21875" style="1" customWidth="1"/>
    <col min="5" max="5" width="11.109375" style="3" customWidth="1"/>
    <col min="6" max="6" width="11.44140625" style="1" customWidth="1"/>
    <col min="7" max="16384" width="8.88671875" style="1"/>
  </cols>
  <sheetData>
    <row r="1" spans="1:10" ht="49.5" customHeight="1" x14ac:dyDescent="0.15">
      <c r="A1" s="71" t="s">
        <v>75</v>
      </c>
      <c r="B1" s="71"/>
      <c r="C1" s="71"/>
      <c r="D1" s="71"/>
      <c r="E1" s="71"/>
      <c r="F1" s="71"/>
    </row>
    <row r="2" spans="1:10" s="5" customFormat="1" ht="26.25" hidden="1" customHeight="1" x14ac:dyDescent="0.15">
      <c r="A2" s="7" t="s">
        <v>7</v>
      </c>
      <c r="B2" s="7" t="s">
        <v>10</v>
      </c>
      <c r="C2" s="13">
        <v>1265000</v>
      </c>
      <c r="D2" s="12" t="e">
        <f>SUM(#REF!)</f>
        <v>#REF!</v>
      </c>
      <c r="E2" s="14" t="e">
        <f t="shared" ref="E2:E7" si="0">C2-D2</f>
        <v>#REF!</v>
      </c>
      <c r="F2" s="12"/>
    </row>
    <row r="3" spans="1:10" ht="26.25" hidden="1" customHeight="1" x14ac:dyDescent="0.15">
      <c r="A3" s="7" t="s">
        <v>12</v>
      </c>
      <c r="B3" s="7" t="s">
        <v>10</v>
      </c>
      <c r="C3" s="13">
        <v>1265000</v>
      </c>
      <c r="D3" s="12" t="e">
        <f>SUM(#REF!)</f>
        <v>#REF!</v>
      </c>
      <c r="E3" s="14" t="e">
        <f t="shared" si="0"/>
        <v>#REF!</v>
      </c>
      <c r="F3" s="12"/>
    </row>
    <row r="4" spans="1:10" ht="26.25" hidden="1" customHeight="1" x14ac:dyDescent="0.15">
      <c r="A4" s="7" t="s">
        <v>30</v>
      </c>
      <c r="B4" s="7" t="s">
        <v>10</v>
      </c>
      <c r="C4" s="13">
        <v>1265000</v>
      </c>
      <c r="D4" s="12" t="e">
        <f>SUM(#REF!)</f>
        <v>#REF!</v>
      </c>
      <c r="E4" s="14" t="e">
        <f t="shared" si="0"/>
        <v>#REF!</v>
      </c>
      <c r="F4" s="12"/>
    </row>
    <row r="5" spans="1:10" ht="26.25" hidden="1" customHeight="1" x14ac:dyDescent="0.15">
      <c r="A5" s="7" t="s">
        <v>13</v>
      </c>
      <c r="B5" s="7" t="s">
        <v>10</v>
      </c>
      <c r="C5" s="13">
        <v>1265000</v>
      </c>
      <c r="D5" s="12" t="e">
        <f>SUM(#REF!)</f>
        <v>#REF!</v>
      </c>
      <c r="E5" s="14" t="e">
        <f t="shared" si="0"/>
        <v>#REF!</v>
      </c>
      <c r="F5" s="12"/>
    </row>
    <row r="6" spans="1:10" ht="26.25" hidden="1" customHeight="1" x14ac:dyDescent="0.15">
      <c r="A6" s="7" t="s">
        <v>16</v>
      </c>
      <c r="B6" s="7" t="s">
        <v>10</v>
      </c>
      <c r="C6" s="13">
        <v>1265000</v>
      </c>
      <c r="D6" s="12" t="e">
        <f>SUM(#REF!)</f>
        <v>#REF!</v>
      </c>
      <c r="E6" s="14" t="e">
        <f t="shared" si="0"/>
        <v>#REF!</v>
      </c>
      <c r="F6" s="12"/>
      <c r="J6" s="1" t="e">
        <f>SUBTOTAL(9,D2:D7)</f>
        <v>#REF!</v>
      </c>
    </row>
    <row r="7" spans="1:10" ht="26.25" hidden="1" customHeight="1" x14ac:dyDescent="0.15">
      <c r="A7" s="8" t="s">
        <v>14</v>
      </c>
      <c r="B7" s="7" t="s">
        <v>10</v>
      </c>
      <c r="C7" s="53">
        <v>1265000</v>
      </c>
      <c r="D7" s="23" t="e">
        <f>SUBTOTAL(9,#REF!)</f>
        <v>#REF!</v>
      </c>
      <c r="E7" s="54" t="e">
        <f t="shared" si="0"/>
        <v>#REF!</v>
      </c>
      <c r="F7" s="23"/>
    </row>
    <row r="8" spans="1:10" ht="30" customHeight="1" x14ac:dyDescent="0.15">
      <c r="A8" s="4"/>
      <c r="B8" s="9"/>
      <c r="C8" s="21"/>
      <c r="D8" s="22"/>
      <c r="E8" s="22"/>
      <c r="F8" s="6" t="s">
        <v>1</v>
      </c>
    </row>
    <row r="9" spans="1:10" s="5" customFormat="1" ht="30" customHeight="1" x14ac:dyDescent="0.15">
      <c r="A9" s="15" t="s">
        <v>6</v>
      </c>
      <c r="B9" s="15" t="s">
        <v>5</v>
      </c>
      <c r="C9" s="15" t="s">
        <v>0</v>
      </c>
      <c r="D9" s="15" t="s">
        <v>2</v>
      </c>
      <c r="E9" s="11" t="s">
        <v>3</v>
      </c>
      <c r="F9" s="10" t="s">
        <v>4</v>
      </c>
    </row>
    <row r="10" spans="1:10" ht="33" customHeight="1" x14ac:dyDescent="0.15">
      <c r="A10" s="63" t="s">
        <v>77</v>
      </c>
      <c r="B10" s="56">
        <v>44442</v>
      </c>
      <c r="C10" s="43" t="s">
        <v>32</v>
      </c>
      <c r="D10" s="44" t="s">
        <v>78</v>
      </c>
      <c r="E10" s="43">
        <v>4</v>
      </c>
      <c r="F10" s="45">
        <v>110000</v>
      </c>
    </row>
    <row r="11" spans="1:10" ht="33" customHeight="1" x14ac:dyDescent="0.15">
      <c r="A11" s="63" t="s">
        <v>77</v>
      </c>
      <c r="B11" s="56">
        <v>44446</v>
      </c>
      <c r="C11" s="43" t="s">
        <v>50</v>
      </c>
      <c r="D11" s="44" t="s">
        <v>79</v>
      </c>
      <c r="E11" s="43">
        <v>3</v>
      </c>
      <c r="F11" s="45">
        <v>48000</v>
      </c>
    </row>
    <row r="12" spans="1:10" ht="33" customHeight="1" x14ac:dyDescent="0.15">
      <c r="A12" s="63" t="s">
        <v>77</v>
      </c>
      <c r="B12" s="56">
        <v>44446</v>
      </c>
      <c r="C12" s="43" t="s">
        <v>32</v>
      </c>
      <c r="D12" s="44" t="s">
        <v>80</v>
      </c>
      <c r="E12" s="43">
        <v>4</v>
      </c>
      <c r="F12" s="45">
        <v>68000</v>
      </c>
    </row>
    <row r="13" spans="1:10" ht="33" customHeight="1" x14ac:dyDescent="0.15">
      <c r="A13" s="63" t="s">
        <v>77</v>
      </c>
      <c r="B13" s="56">
        <v>44455</v>
      </c>
      <c r="C13" s="43" t="s">
        <v>76</v>
      </c>
      <c r="D13" s="44" t="s">
        <v>81</v>
      </c>
      <c r="E13" s="43">
        <v>4</v>
      </c>
      <c r="F13" s="45">
        <v>50000</v>
      </c>
    </row>
    <row r="14" spans="1:10" ht="33" customHeight="1" x14ac:dyDescent="0.15">
      <c r="A14" s="63" t="s">
        <v>77</v>
      </c>
      <c r="B14" s="56">
        <v>44462</v>
      </c>
      <c r="C14" s="43" t="s">
        <v>21</v>
      </c>
      <c r="D14" s="44" t="s">
        <v>82</v>
      </c>
      <c r="E14" s="43">
        <v>4</v>
      </c>
      <c r="F14" s="45">
        <v>91000</v>
      </c>
    </row>
    <row r="15" spans="1:10" ht="33" customHeight="1" x14ac:dyDescent="0.15">
      <c r="A15" s="63" t="s">
        <v>77</v>
      </c>
      <c r="B15" s="56">
        <v>44463</v>
      </c>
      <c r="C15" s="43" t="s">
        <v>27</v>
      </c>
      <c r="D15" s="44" t="s">
        <v>83</v>
      </c>
      <c r="E15" s="43">
        <v>4</v>
      </c>
      <c r="F15" s="45">
        <v>88000</v>
      </c>
    </row>
    <row r="16" spans="1:10" ht="33" customHeight="1" x14ac:dyDescent="0.15">
      <c r="A16" s="63" t="s">
        <v>77</v>
      </c>
      <c r="B16" s="56">
        <v>44466</v>
      </c>
      <c r="C16" s="43" t="s">
        <v>36</v>
      </c>
      <c r="D16" s="44" t="s">
        <v>52</v>
      </c>
      <c r="E16" s="43">
        <v>8</v>
      </c>
      <c r="F16" s="45">
        <v>162000</v>
      </c>
    </row>
    <row r="17" spans="1:6" ht="33" customHeight="1" x14ac:dyDescent="0.15">
      <c r="A17" s="63" t="s">
        <v>77</v>
      </c>
      <c r="B17" s="56">
        <v>44468</v>
      </c>
      <c r="C17" s="43" t="s">
        <v>46</v>
      </c>
      <c r="D17" s="44" t="s">
        <v>84</v>
      </c>
      <c r="E17" s="43">
        <v>6</v>
      </c>
      <c r="F17" s="45">
        <v>149000</v>
      </c>
    </row>
    <row r="18" spans="1:6" ht="33" customHeight="1" x14ac:dyDescent="0.15">
      <c r="A18" s="63" t="s">
        <v>77</v>
      </c>
      <c r="B18" s="56">
        <v>44469</v>
      </c>
      <c r="C18" s="43" t="s">
        <v>85</v>
      </c>
      <c r="D18" s="44" t="s">
        <v>86</v>
      </c>
      <c r="E18" s="43">
        <v>6</v>
      </c>
      <c r="F18" s="45">
        <v>140000</v>
      </c>
    </row>
  </sheetData>
  <mergeCells count="1">
    <mergeCell ref="A1:F1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  <ignoredErrors>
    <ignoredError sqref="D2:D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workbookViewId="0">
      <selection activeCell="C14" sqref="C14"/>
    </sheetView>
  </sheetViews>
  <sheetFormatPr defaultRowHeight="22.5" customHeight="1" x14ac:dyDescent="0.15"/>
  <cols>
    <col min="1" max="1" width="7.21875" style="2" customWidth="1"/>
    <col min="2" max="2" width="11.77734375" style="2" customWidth="1"/>
    <col min="3" max="3" width="12" style="2" customWidth="1"/>
    <col min="4" max="4" width="25" style="1" customWidth="1"/>
    <col min="5" max="5" width="9.77734375" style="3" customWidth="1"/>
    <col min="6" max="6" width="13.21875" style="1" customWidth="1"/>
    <col min="7" max="9" width="10.44140625" style="1" bestFit="1" customWidth="1"/>
    <col min="10" max="16384" width="8.88671875" style="1"/>
  </cols>
  <sheetData>
    <row r="1" spans="1:7" ht="51.75" customHeight="1" x14ac:dyDescent="0.15">
      <c r="A1" s="72" t="s">
        <v>87</v>
      </c>
      <c r="B1" s="72"/>
      <c r="C1" s="72"/>
      <c r="D1" s="72"/>
      <c r="E1" s="72"/>
      <c r="F1" s="72"/>
    </row>
    <row r="2" spans="1:7" s="5" customFormat="1" ht="30" hidden="1" customHeight="1" x14ac:dyDescent="0.15">
      <c r="A2" s="7" t="s">
        <v>7</v>
      </c>
      <c r="B2" s="7" t="s">
        <v>9</v>
      </c>
      <c r="C2" s="19">
        <v>825000</v>
      </c>
      <c r="D2" s="12" t="e">
        <f>SUM(#REF!)</f>
        <v>#REF!</v>
      </c>
      <c r="E2" s="14" t="e">
        <f>C2-D2</f>
        <v>#REF!</v>
      </c>
      <c r="F2" s="12"/>
    </row>
    <row r="3" spans="1:7" ht="30" hidden="1" customHeight="1" x14ac:dyDescent="0.15">
      <c r="A3" s="7" t="s">
        <v>12</v>
      </c>
      <c r="B3" s="7" t="s">
        <v>9</v>
      </c>
      <c r="C3" s="19">
        <v>825000</v>
      </c>
      <c r="D3" s="12" t="e">
        <f>SUM(#REF!)</f>
        <v>#REF!</v>
      </c>
      <c r="E3" s="14" t="e">
        <f>C3-D3</f>
        <v>#REF!</v>
      </c>
      <c r="F3" s="12"/>
    </row>
    <row r="4" spans="1:7" ht="30" hidden="1" customHeight="1" x14ac:dyDescent="0.15">
      <c r="A4" s="7" t="s">
        <v>30</v>
      </c>
      <c r="B4" s="7" t="s">
        <v>9</v>
      </c>
      <c r="C4" s="19">
        <v>825000</v>
      </c>
      <c r="D4" s="12" t="e">
        <f>SUM(#REF!)</f>
        <v>#REF!</v>
      </c>
      <c r="E4" s="14" t="e">
        <f>SUM(C4-D4)</f>
        <v>#REF!</v>
      </c>
      <c r="F4" s="12"/>
    </row>
    <row r="5" spans="1:7" ht="30" hidden="1" customHeight="1" x14ac:dyDescent="0.15">
      <c r="A5" s="7" t="s">
        <v>13</v>
      </c>
      <c r="B5" s="7" t="s">
        <v>9</v>
      </c>
      <c r="C5" s="19">
        <v>825000</v>
      </c>
      <c r="D5" s="12" t="e">
        <f>SUM(#REF!)</f>
        <v>#REF!</v>
      </c>
      <c r="E5" s="14" t="e">
        <f t="shared" ref="E5:E7" si="0">C5-D5</f>
        <v>#REF!</v>
      </c>
      <c r="F5" s="12"/>
    </row>
    <row r="6" spans="1:7" ht="30" hidden="1" customHeight="1" x14ac:dyDescent="0.15">
      <c r="A6" s="7" t="s">
        <v>16</v>
      </c>
      <c r="B6" s="7" t="s">
        <v>9</v>
      </c>
      <c r="C6" s="19">
        <v>825000</v>
      </c>
      <c r="D6" s="12" t="e">
        <f>SUM(#REF!)</f>
        <v>#REF!</v>
      </c>
      <c r="E6" s="14" t="e">
        <f t="shared" si="0"/>
        <v>#REF!</v>
      </c>
      <c r="F6" s="12"/>
    </row>
    <row r="7" spans="1:7" ht="30" hidden="1" customHeight="1" x14ac:dyDescent="0.15">
      <c r="A7" s="8" t="s">
        <v>14</v>
      </c>
      <c r="B7" s="8" t="s">
        <v>9</v>
      </c>
      <c r="C7" s="58">
        <v>825000</v>
      </c>
      <c r="D7" s="23" t="e">
        <f>SUM(#REF!)</f>
        <v>#REF!</v>
      </c>
      <c r="E7" s="54" t="e">
        <f t="shared" si="0"/>
        <v>#REF!</v>
      </c>
      <c r="F7" s="23"/>
      <c r="G7" s="49"/>
    </row>
    <row r="8" spans="1:7" ht="30" customHeight="1" x14ac:dyDescent="0.15">
      <c r="A8" s="4"/>
      <c r="B8" s="9"/>
      <c r="C8" s="21"/>
      <c r="D8" s="22"/>
      <c r="E8" s="22"/>
      <c r="F8" s="6" t="s">
        <v>1</v>
      </c>
    </row>
    <row r="9" spans="1:7" s="5" customFormat="1" ht="35.1" customHeight="1" x14ac:dyDescent="0.15">
      <c r="A9" s="15" t="s">
        <v>6</v>
      </c>
      <c r="B9" s="15" t="s">
        <v>5</v>
      </c>
      <c r="C9" s="15" t="s">
        <v>0</v>
      </c>
      <c r="D9" s="15" t="s">
        <v>2</v>
      </c>
      <c r="E9" s="16" t="s">
        <v>3</v>
      </c>
      <c r="F9" s="15" t="s">
        <v>4</v>
      </c>
    </row>
    <row r="10" spans="1:7" s="28" customFormat="1" ht="38.25" customHeight="1" x14ac:dyDescent="0.15">
      <c r="A10" s="63" t="s">
        <v>92</v>
      </c>
      <c r="B10" s="56">
        <v>44442</v>
      </c>
      <c r="C10" s="27" t="s">
        <v>38</v>
      </c>
      <c r="D10" s="25" t="s">
        <v>93</v>
      </c>
      <c r="E10" s="69">
        <v>3</v>
      </c>
      <c r="F10" s="26">
        <v>54000</v>
      </c>
    </row>
    <row r="11" spans="1:7" s="28" customFormat="1" ht="38.25" customHeight="1" x14ac:dyDescent="0.15">
      <c r="A11" s="63" t="s">
        <v>92</v>
      </c>
      <c r="B11" s="56">
        <v>44448</v>
      </c>
      <c r="C11" s="27" t="s">
        <v>23</v>
      </c>
      <c r="D11" s="25" t="s">
        <v>94</v>
      </c>
      <c r="E11" s="66">
        <v>5</v>
      </c>
      <c r="F11" s="26">
        <v>150000</v>
      </c>
    </row>
    <row r="12" spans="1:7" s="28" customFormat="1" ht="38.25" customHeight="1" x14ac:dyDescent="0.15">
      <c r="A12" s="63" t="s">
        <v>92</v>
      </c>
      <c r="B12" s="56">
        <v>44449</v>
      </c>
      <c r="C12" s="27" t="s">
        <v>23</v>
      </c>
      <c r="D12" s="25" t="s">
        <v>88</v>
      </c>
      <c r="E12" s="66">
        <v>5</v>
      </c>
      <c r="F12" s="26">
        <v>127000</v>
      </c>
    </row>
    <row r="13" spans="1:7" s="28" customFormat="1" ht="38.25" customHeight="1" x14ac:dyDescent="0.15">
      <c r="A13" s="63" t="s">
        <v>92</v>
      </c>
      <c r="B13" s="56">
        <v>44456</v>
      </c>
      <c r="C13" s="27" t="s">
        <v>48</v>
      </c>
      <c r="D13" s="25" t="s">
        <v>89</v>
      </c>
      <c r="E13" s="66">
        <v>4</v>
      </c>
      <c r="F13" s="26">
        <v>100000</v>
      </c>
    </row>
    <row r="14" spans="1:7" s="28" customFormat="1" ht="38.25" customHeight="1" x14ac:dyDescent="0.15">
      <c r="A14" s="63" t="s">
        <v>92</v>
      </c>
      <c r="B14" s="56">
        <v>44463</v>
      </c>
      <c r="C14" s="27" t="s">
        <v>40</v>
      </c>
      <c r="D14" s="25" t="s">
        <v>90</v>
      </c>
      <c r="E14" s="66">
        <v>4</v>
      </c>
      <c r="F14" s="26">
        <v>50000</v>
      </c>
    </row>
    <row r="15" spans="1:7" s="28" customFormat="1" ht="38.25" customHeight="1" x14ac:dyDescent="0.15">
      <c r="A15" s="63" t="s">
        <v>92</v>
      </c>
      <c r="B15" s="56">
        <v>44466</v>
      </c>
      <c r="C15" s="27" t="s">
        <v>95</v>
      </c>
      <c r="D15" s="25" t="s">
        <v>91</v>
      </c>
      <c r="E15" s="66">
        <v>4</v>
      </c>
      <c r="F15" s="26">
        <v>64000</v>
      </c>
    </row>
    <row r="16" spans="1:7" ht="22.5" customHeight="1" x14ac:dyDescent="0.15">
      <c r="D16" s="70"/>
    </row>
  </sheetData>
  <mergeCells count="1">
    <mergeCell ref="A1:F1"/>
  </mergeCells>
  <phoneticPr fontId="2" type="noConversion"/>
  <printOptions horizontalCentered="1"/>
  <pageMargins left="0.43307086614173229" right="0.39370078740157483" top="0.43307086614173229" bottom="0.23622047244094491" header="0.39370078740157483" footer="0.2362204724409449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showGridLines="0" workbookViewId="0">
      <selection activeCell="B14" sqref="B14"/>
    </sheetView>
  </sheetViews>
  <sheetFormatPr defaultRowHeight="22.5" customHeight="1" x14ac:dyDescent="0.15"/>
  <cols>
    <col min="1" max="1" width="8.33203125" style="2" customWidth="1"/>
    <col min="2" max="2" width="11.77734375" style="2" customWidth="1"/>
    <col min="3" max="3" width="12" style="2" customWidth="1"/>
    <col min="4" max="4" width="19.33203125" style="1" customWidth="1"/>
    <col min="5" max="5" width="12.5546875" style="3" customWidth="1"/>
    <col min="6" max="6" width="12.44140625" style="1" customWidth="1"/>
    <col min="7" max="9" width="8.88671875" style="1"/>
    <col min="10" max="11" width="10.44140625" style="1" bestFit="1" customWidth="1"/>
    <col min="12" max="16384" width="8.88671875" style="1"/>
  </cols>
  <sheetData>
    <row r="1" spans="1:11" ht="51.75" customHeight="1" x14ac:dyDescent="0.15">
      <c r="A1" s="72" t="s">
        <v>96</v>
      </c>
      <c r="B1" s="72"/>
      <c r="C1" s="72"/>
      <c r="D1" s="72"/>
      <c r="E1" s="72"/>
      <c r="F1" s="72"/>
    </row>
    <row r="2" spans="1:11" s="5" customFormat="1" ht="30" hidden="1" customHeight="1" x14ac:dyDescent="0.15">
      <c r="A2" s="30" t="s">
        <v>7</v>
      </c>
      <c r="B2" s="61" t="s">
        <v>31</v>
      </c>
      <c r="C2" s="32">
        <v>825000</v>
      </c>
      <c r="D2" s="34">
        <v>824000</v>
      </c>
      <c r="E2" s="41">
        <f t="shared" ref="E2:E7" si="0">SUM(C2-D2)</f>
        <v>1000</v>
      </c>
      <c r="F2" s="29"/>
    </row>
    <row r="3" spans="1:11" ht="30" hidden="1" customHeight="1" x14ac:dyDescent="0.15">
      <c r="A3" s="30" t="s">
        <v>12</v>
      </c>
      <c r="B3" s="61" t="s">
        <v>31</v>
      </c>
      <c r="C3" s="32">
        <v>825000</v>
      </c>
      <c r="D3" s="35">
        <v>702000</v>
      </c>
      <c r="E3" s="41">
        <f t="shared" si="0"/>
        <v>123000</v>
      </c>
      <c r="F3" s="29"/>
    </row>
    <row r="4" spans="1:11" ht="30" hidden="1" customHeight="1" x14ac:dyDescent="0.15">
      <c r="A4" s="30" t="s">
        <v>30</v>
      </c>
      <c r="B4" s="61" t="s">
        <v>31</v>
      </c>
      <c r="C4" s="32">
        <v>825000</v>
      </c>
      <c r="D4" s="34" t="e">
        <f>SUM(#REF!)</f>
        <v>#REF!</v>
      </c>
      <c r="E4" s="41" t="e">
        <f t="shared" si="0"/>
        <v>#REF!</v>
      </c>
      <c r="F4" s="29"/>
    </row>
    <row r="5" spans="1:11" ht="30" hidden="1" customHeight="1" x14ac:dyDescent="0.15">
      <c r="A5" s="30" t="s">
        <v>13</v>
      </c>
      <c r="B5" s="61" t="s">
        <v>31</v>
      </c>
      <c r="C5" s="33">
        <v>825000</v>
      </c>
      <c r="D5" s="38" t="e">
        <f>SUM(#REF!)</f>
        <v>#REF!</v>
      </c>
      <c r="E5" s="41" t="e">
        <f t="shared" si="0"/>
        <v>#REF!</v>
      </c>
      <c r="F5" s="31"/>
    </row>
    <row r="6" spans="1:11" ht="30" hidden="1" customHeight="1" x14ac:dyDescent="0.15">
      <c r="A6" s="17" t="s">
        <v>44</v>
      </c>
      <c r="B6" s="61" t="s">
        <v>31</v>
      </c>
      <c r="C6" s="33">
        <v>825000</v>
      </c>
      <c r="D6" s="39" t="e">
        <f>SUM(#REF!)</f>
        <v>#REF!</v>
      </c>
      <c r="E6" s="42" t="e">
        <f t="shared" si="0"/>
        <v>#REF!</v>
      </c>
      <c r="F6" s="18"/>
    </row>
    <row r="7" spans="1:11" ht="30" hidden="1" customHeight="1" x14ac:dyDescent="0.15">
      <c r="A7" s="8" t="s">
        <v>14</v>
      </c>
      <c r="B7" s="61" t="s">
        <v>31</v>
      </c>
      <c r="C7" s="59">
        <v>825000</v>
      </c>
      <c r="D7" s="60" t="e">
        <f>SUBTOTAL(9,#REF!)</f>
        <v>#REF!</v>
      </c>
      <c r="E7" s="42" t="e">
        <f t="shared" si="0"/>
        <v>#REF!</v>
      </c>
      <c r="F7" s="23"/>
    </row>
    <row r="8" spans="1:11" ht="30" customHeight="1" x14ac:dyDescent="0.15">
      <c r="A8" s="4"/>
      <c r="B8" s="46"/>
      <c r="C8" s="21"/>
      <c r="D8" s="22"/>
      <c r="E8" s="22"/>
      <c r="F8" s="6" t="s">
        <v>1</v>
      </c>
      <c r="I8" s="40"/>
    </row>
    <row r="9" spans="1:11" s="5" customFormat="1" ht="35.1" customHeight="1" x14ac:dyDescent="0.15">
      <c r="A9" s="15" t="s">
        <v>6</v>
      </c>
      <c r="B9" s="15" t="s">
        <v>5</v>
      </c>
      <c r="C9" s="15" t="s">
        <v>0</v>
      </c>
      <c r="D9" s="15" t="s">
        <v>2</v>
      </c>
      <c r="E9" s="16" t="s">
        <v>3</v>
      </c>
      <c r="F9" s="15" t="s">
        <v>4</v>
      </c>
      <c r="K9" s="52"/>
    </row>
    <row r="10" spans="1:11" ht="40.5" customHeight="1" x14ac:dyDescent="0.15">
      <c r="A10" s="47" t="s">
        <v>15</v>
      </c>
      <c r="B10" s="48">
        <v>44445</v>
      </c>
      <c r="C10" s="24" t="s">
        <v>17</v>
      </c>
      <c r="D10" s="25" t="s">
        <v>97</v>
      </c>
      <c r="E10" s="65">
        <v>4</v>
      </c>
      <c r="F10" s="26">
        <v>110000</v>
      </c>
    </row>
    <row r="11" spans="1:11" ht="40.5" customHeight="1" x14ac:dyDescent="0.15">
      <c r="A11" s="47" t="s">
        <v>15</v>
      </c>
      <c r="B11" s="48">
        <v>44448</v>
      </c>
      <c r="C11" s="24" t="s">
        <v>26</v>
      </c>
      <c r="D11" s="25" t="s">
        <v>98</v>
      </c>
      <c r="E11" s="65">
        <v>4</v>
      </c>
      <c r="F11" s="26">
        <v>139000</v>
      </c>
    </row>
    <row r="12" spans="1:11" ht="40.5" customHeight="1" x14ac:dyDescent="0.15">
      <c r="A12" s="47" t="s">
        <v>15</v>
      </c>
      <c r="B12" s="48">
        <v>44453</v>
      </c>
      <c r="C12" s="24" t="s">
        <v>17</v>
      </c>
      <c r="D12" s="25" t="s">
        <v>99</v>
      </c>
      <c r="E12" s="65">
        <v>4</v>
      </c>
      <c r="F12" s="26">
        <v>128000</v>
      </c>
    </row>
    <row r="13" spans="1:11" ht="40.5" customHeight="1" x14ac:dyDescent="0.15">
      <c r="A13" s="47" t="s">
        <v>15</v>
      </c>
      <c r="B13" s="48">
        <v>44454</v>
      </c>
      <c r="C13" s="24" t="s">
        <v>18</v>
      </c>
      <c r="D13" s="25" t="s">
        <v>100</v>
      </c>
      <c r="E13" s="65">
        <v>4</v>
      </c>
      <c r="F13" s="26">
        <v>135000</v>
      </c>
    </row>
    <row r="14" spans="1:11" ht="40.5" customHeight="1" x14ac:dyDescent="0.15">
      <c r="A14" s="47" t="s">
        <v>15</v>
      </c>
      <c r="B14" s="48">
        <v>44456</v>
      </c>
      <c r="C14" s="24" t="s">
        <v>105</v>
      </c>
      <c r="D14" s="25" t="s">
        <v>101</v>
      </c>
      <c r="E14" s="65">
        <v>4</v>
      </c>
      <c r="F14" s="26">
        <v>110000</v>
      </c>
    </row>
    <row r="15" spans="1:11" ht="40.5" customHeight="1" x14ac:dyDescent="0.15">
      <c r="A15" s="47" t="s">
        <v>15</v>
      </c>
      <c r="B15" s="48">
        <v>44463</v>
      </c>
      <c r="C15" s="24" t="s">
        <v>22</v>
      </c>
      <c r="D15" s="25" t="s">
        <v>102</v>
      </c>
      <c r="E15" s="65">
        <v>6</v>
      </c>
      <c r="F15" s="26">
        <v>170000</v>
      </c>
    </row>
    <row r="16" spans="1:11" ht="40.5" customHeight="1" x14ac:dyDescent="0.15">
      <c r="A16" s="47" t="s">
        <v>15</v>
      </c>
      <c r="B16" s="48">
        <v>44467</v>
      </c>
      <c r="C16" s="24" t="s">
        <v>39</v>
      </c>
      <c r="D16" s="25" t="s">
        <v>103</v>
      </c>
      <c r="E16" s="65">
        <v>6</v>
      </c>
      <c r="F16" s="26">
        <v>152000</v>
      </c>
    </row>
    <row r="17" spans="1:6" ht="40.5" customHeight="1" x14ac:dyDescent="0.15">
      <c r="A17" s="47" t="s">
        <v>15</v>
      </c>
      <c r="B17" s="48">
        <v>44468</v>
      </c>
      <c r="C17" s="24" t="s">
        <v>22</v>
      </c>
      <c r="D17" s="25" t="s">
        <v>104</v>
      </c>
      <c r="E17" s="65">
        <v>5</v>
      </c>
      <c r="F17" s="26">
        <v>160000</v>
      </c>
    </row>
    <row r="18" spans="1:6" ht="40.5" customHeight="1" x14ac:dyDescent="0.15">
      <c r="A18" s="47" t="s">
        <v>15</v>
      </c>
      <c r="B18" s="48">
        <v>44469</v>
      </c>
      <c r="C18" s="24" t="s">
        <v>106</v>
      </c>
      <c r="D18" s="25" t="s">
        <v>107</v>
      </c>
      <c r="E18" s="65">
        <v>8</v>
      </c>
      <c r="F18" s="26">
        <v>200000</v>
      </c>
    </row>
  </sheetData>
  <mergeCells count="1">
    <mergeCell ref="A1:F1"/>
  </mergeCells>
  <phoneticPr fontId="2" type="noConversion"/>
  <printOptions horizontalCentered="1"/>
  <pageMargins left="0.43307086614173229" right="0.39370078740157483" top="0.43307086614173229" bottom="0.23622047244094491" header="0.39370078740157483" footer="0.23622047244094491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GridLines="0" workbookViewId="0">
      <selection activeCell="B11" sqref="B11"/>
    </sheetView>
  </sheetViews>
  <sheetFormatPr defaultRowHeight="22.5" customHeight="1" x14ac:dyDescent="0.15"/>
  <cols>
    <col min="1" max="1" width="8.44140625" style="2" customWidth="1"/>
    <col min="2" max="2" width="11.77734375" style="2" customWidth="1"/>
    <col min="3" max="3" width="12" style="2" customWidth="1"/>
    <col min="4" max="4" width="23" style="1" customWidth="1"/>
    <col min="5" max="5" width="12.5546875" style="3" customWidth="1"/>
    <col min="6" max="6" width="13.21875" style="1" customWidth="1"/>
    <col min="7" max="11" width="8.88671875" style="1"/>
    <col min="12" max="19" width="8.88671875" style="37"/>
    <col min="20" max="16384" width="8.88671875" style="1"/>
  </cols>
  <sheetData>
    <row r="1" spans="1:19" ht="50.25" customHeight="1" x14ac:dyDescent="0.15">
      <c r="A1" s="72" t="s">
        <v>108</v>
      </c>
      <c r="B1" s="72"/>
      <c r="C1" s="72"/>
      <c r="D1" s="72"/>
      <c r="E1" s="72"/>
      <c r="F1" s="72"/>
    </row>
    <row r="2" spans="1:19" s="5" customFormat="1" ht="30" hidden="1" customHeight="1" x14ac:dyDescent="0.15">
      <c r="A2" s="7" t="s">
        <v>7</v>
      </c>
      <c r="B2" s="7" t="s">
        <v>11</v>
      </c>
      <c r="C2" s="19">
        <v>825000</v>
      </c>
      <c r="D2" s="12">
        <v>260000</v>
      </c>
      <c r="E2" s="14">
        <f t="shared" ref="E2:E7" si="0">C2-D2</f>
        <v>565000</v>
      </c>
      <c r="F2" s="12"/>
      <c r="L2" s="36"/>
      <c r="M2" s="36"/>
      <c r="N2" s="36"/>
      <c r="O2" s="36"/>
      <c r="P2" s="36"/>
      <c r="Q2" s="36"/>
      <c r="R2" s="36"/>
      <c r="S2" s="36"/>
    </row>
    <row r="3" spans="1:19" ht="30" hidden="1" customHeight="1" x14ac:dyDescent="0.15">
      <c r="A3" s="7" t="s">
        <v>12</v>
      </c>
      <c r="B3" s="7" t="s">
        <v>11</v>
      </c>
      <c r="C3" s="19">
        <v>825000</v>
      </c>
      <c r="D3" s="12">
        <v>388000</v>
      </c>
      <c r="E3" s="14">
        <f t="shared" si="0"/>
        <v>437000</v>
      </c>
      <c r="F3" s="12"/>
    </row>
    <row r="4" spans="1:19" ht="30" hidden="1" customHeight="1" x14ac:dyDescent="0.15">
      <c r="A4" s="7" t="s">
        <v>30</v>
      </c>
      <c r="B4" s="7" t="s">
        <v>11</v>
      </c>
      <c r="C4" s="19">
        <v>825000</v>
      </c>
      <c r="D4" s="12" t="e">
        <f>SUM(#REF!)</f>
        <v>#REF!</v>
      </c>
      <c r="E4" s="14" t="e">
        <f t="shared" si="0"/>
        <v>#REF!</v>
      </c>
      <c r="F4" s="12"/>
    </row>
    <row r="5" spans="1:19" ht="30" hidden="1" customHeight="1" x14ac:dyDescent="0.15">
      <c r="A5" s="7" t="s">
        <v>45</v>
      </c>
      <c r="B5" s="7" t="s">
        <v>11</v>
      </c>
      <c r="C5" s="19">
        <v>825000</v>
      </c>
      <c r="D5" s="12" t="e">
        <f>SUM(#REF!)</f>
        <v>#REF!</v>
      </c>
      <c r="E5" s="14" t="e">
        <f t="shared" si="0"/>
        <v>#REF!</v>
      </c>
      <c r="F5" s="12"/>
    </row>
    <row r="6" spans="1:19" ht="30" hidden="1" customHeight="1" x14ac:dyDescent="0.15">
      <c r="A6" s="7" t="s">
        <v>16</v>
      </c>
      <c r="B6" s="7" t="s">
        <v>11</v>
      </c>
      <c r="C6" s="19">
        <v>825000</v>
      </c>
      <c r="D6" s="12" t="e">
        <f>SUM(#REF!)</f>
        <v>#REF!</v>
      </c>
      <c r="E6" s="14" t="e">
        <f t="shared" si="0"/>
        <v>#REF!</v>
      </c>
      <c r="F6" s="12"/>
    </row>
    <row r="7" spans="1:19" ht="30" hidden="1" customHeight="1" x14ac:dyDescent="0.15">
      <c r="A7" s="8" t="s">
        <v>14</v>
      </c>
      <c r="B7" s="8" t="s">
        <v>11</v>
      </c>
      <c r="C7" s="58">
        <v>825000</v>
      </c>
      <c r="D7" s="23" t="e">
        <f>#REF!</f>
        <v>#REF!</v>
      </c>
      <c r="E7" s="54" t="e">
        <f t="shared" si="0"/>
        <v>#REF!</v>
      </c>
      <c r="F7" s="23"/>
    </row>
    <row r="8" spans="1:19" ht="30" customHeight="1" x14ac:dyDescent="0.15">
      <c r="A8" s="4"/>
      <c r="B8" s="9"/>
      <c r="C8" s="21"/>
      <c r="D8" s="22"/>
      <c r="E8" s="22"/>
      <c r="F8" s="6" t="s">
        <v>1</v>
      </c>
      <c r="K8" s="37"/>
    </row>
    <row r="9" spans="1:19" s="5" customFormat="1" ht="35.1" customHeight="1" x14ac:dyDescent="0.15">
      <c r="A9" s="15" t="s">
        <v>6</v>
      </c>
      <c r="B9" s="15" t="s">
        <v>5</v>
      </c>
      <c r="C9" s="15" t="s">
        <v>0</v>
      </c>
      <c r="D9" s="15" t="s">
        <v>2</v>
      </c>
      <c r="E9" s="16" t="s">
        <v>3</v>
      </c>
      <c r="F9" s="15" t="s">
        <v>4</v>
      </c>
      <c r="K9" s="36"/>
      <c r="L9" s="36"/>
      <c r="M9" s="36"/>
      <c r="N9" s="36"/>
      <c r="O9" s="36"/>
      <c r="P9" s="36"/>
      <c r="Q9" s="36"/>
      <c r="R9" s="36"/>
      <c r="S9" s="36"/>
    </row>
    <row r="10" spans="1:19" ht="38.25" customHeight="1" x14ac:dyDescent="0.15">
      <c r="A10" s="47" t="s">
        <v>92</v>
      </c>
      <c r="B10" s="62">
        <v>44442</v>
      </c>
      <c r="C10" s="27" t="s">
        <v>41</v>
      </c>
      <c r="D10" s="25" t="s">
        <v>109</v>
      </c>
      <c r="E10" s="51">
        <v>4</v>
      </c>
      <c r="F10" s="26">
        <v>120000</v>
      </c>
    </row>
    <row r="11" spans="1:19" ht="38.25" customHeight="1" x14ac:dyDescent="0.15">
      <c r="A11" s="47" t="s">
        <v>92</v>
      </c>
      <c r="B11" s="62">
        <v>44448</v>
      </c>
      <c r="C11" s="24" t="s">
        <v>36</v>
      </c>
      <c r="D11" s="25" t="s">
        <v>110</v>
      </c>
      <c r="E11" s="51">
        <v>3</v>
      </c>
      <c r="F11" s="26">
        <v>70000</v>
      </c>
    </row>
    <row r="12" spans="1:19" ht="38.25" customHeight="1" x14ac:dyDescent="0.15">
      <c r="A12" s="47" t="s">
        <v>92</v>
      </c>
      <c r="B12" s="62">
        <v>44449</v>
      </c>
      <c r="C12" s="24" t="s">
        <v>53</v>
      </c>
      <c r="D12" s="25" t="s">
        <v>111</v>
      </c>
      <c r="E12" s="51">
        <v>3</v>
      </c>
      <c r="F12" s="26">
        <v>70000</v>
      </c>
    </row>
    <row r="13" spans="1:19" ht="38.25" customHeight="1" x14ac:dyDescent="0.15">
      <c r="A13" s="47" t="s">
        <v>92</v>
      </c>
      <c r="B13" s="62">
        <v>44452</v>
      </c>
      <c r="C13" s="24" t="s">
        <v>25</v>
      </c>
      <c r="D13" s="25" t="s">
        <v>113</v>
      </c>
      <c r="E13" s="51">
        <v>4</v>
      </c>
      <c r="F13" s="26">
        <v>119000</v>
      </c>
    </row>
    <row r="14" spans="1:19" ht="38.25" customHeight="1" x14ac:dyDescent="0.15">
      <c r="A14" s="47" t="s">
        <v>92</v>
      </c>
      <c r="B14" s="62">
        <v>44453</v>
      </c>
      <c r="C14" s="24" t="s">
        <v>22</v>
      </c>
      <c r="D14" s="25" t="s">
        <v>112</v>
      </c>
      <c r="E14" s="51">
        <v>4</v>
      </c>
      <c r="F14" s="26">
        <v>105000</v>
      </c>
    </row>
    <row r="15" spans="1:19" ht="38.25" customHeight="1" x14ac:dyDescent="0.15">
      <c r="A15" s="47" t="s">
        <v>92</v>
      </c>
      <c r="B15" s="62">
        <v>44454</v>
      </c>
      <c r="C15" s="24" t="s">
        <v>35</v>
      </c>
      <c r="D15" s="25" t="s">
        <v>114</v>
      </c>
      <c r="E15" s="51">
        <v>4</v>
      </c>
      <c r="F15" s="26">
        <v>119000</v>
      </c>
    </row>
    <row r="16" spans="1:19" ht="38.25" customHeight="1" x14ac:dyDescent="0.15">
      <c r="A16" s="47" t="s">
        <v>92</v>
      </c>
      <c r="B16" s="62">
        <v>44456</v>
      </c>
      <c r="C16" s="24" t="s">
        <v>35</v>
      </c>
      <c r="D16" s="25" t="s">
        <v>115</v>
      </c>
      <c r="E16" s="51">
        <v>4</v>
      </c>
      <c r="F16" s="26">
        <v>115000</v>
      </c>
    </row>
    <row r="17" spans="1:6" ht="38.25" customHeight="1" x14ac:dyDescent="0.15">
      <c r="A17" s="47" t="s">
        <v>92</v>
      </c>
      <c r="B17" s="62">
        <v>44462</v>
      </c>
      <c r="C17" s="24" t="s">
        <v>36</v>
      </c>
      <c r="D17" s="25" t="s">
        <v>116</v>
      </c>
      <c r="E17" s="51">
        <v>4</v>
      </c>
      <c r="F17" s="26">
        <v>40000</v>
      </c>
    </row>
    <row r="18" spans="1:6" ht="38.25" customHeight="1" x14ac:dyDescent="0.15">
      <c r="A18" s="47" t="s">
        <v>92</v>
      </c>
      <c r="B18" s="62">
        <v>44463</v>
      </c>
      <c r="C18" s="24" t="s">
        <v>36</v>
      </c>
      <c r="D18" s="25" t="s">
        <v>52</v>
      </c>
      <c r="E18" s="51">
        <v>8</v>
      </c>
      <c r="F18" s="26">
        <v>240000</v>
      </c>
    </row>
    <row r="19" spans="1:6" ht="38.25" customHeight="1" x14ac:dyDescent="0.15">
      <c r="A19" s="47" t="s">
        <v>92</v>
      </c>
      <c r="B19" s="62">
        <v>44466</v>
      </c>
      <c r="C19" s="24" t="s">
        <v>41</v>
      </c>
      <c r="D19" s="25" t="s">
        <v>117</v>
      </c>
      <c r="E19" s="51">
        <v>4</v>
      </c>
      <c r="F19" s="26">
        <v>116000</v>
      </c>
    </row>
    <row r="20" spans="1:6" ht="38.25" customHeight="1" x14ac:dyDescent="0.15">
      <c r="A20" s="47" t="s">
        <v>92</v>
      </c>
      <c r="B20" s="62">
        <v>44467</v>
      </c>
      <c r="C20" s="24" t="s">
        <v>22</v>
      </c>
      <c r="D20" s="25" t="s">
        <v>119</v>
      </c>
      <c r="E20" s="51">
        <v>7</v>
      </c>
      <c r="F20" s="26">
        <v>195000</v>
      </c>
    </row>
    <row r="21" spans="1:6" ht="38.25" customHeight="1" x14ac:dyDescent="0.15">
      <c r="A21" s="47" t="s">
        <v>92</v>
      </c>
      <c r="B21" s="62">
        <v>44468</v>
      </c>
      <c r="C21" s="24" t="s">
        <v>36</v>
      </c>
      <c r="D21" s="25" t="s">
        <v>118</v>
      </c>
      <c r="E21" s="51">
        <v>5</v>
      </c>
      <c r="F21" s="26">
        <v>132000</v>
      </c>
    </row>
    <row r="22" spans="1:6" ht="38.25" customHeight="1" x14ac:dyDescent="0.15">
      <c r="A22" s="47" t="s">
        <v>92</v>
      </c>
      <c r="B22" s="62">
        <v>44469</v>
      </c>
      <c r="C22" s="24" t="s">
        <v>19</v>
      </c>
      <c r="D22" s="25" t="s">
        <v>120</v>
      </c>
      <c r="E22" s="51">
        <v>4</v>
      </c>
      <c r="F22" s="26">
        <v>72000</v>
      </c>
    </row>
  </sheetData>
  <mergeCells count="1">
    <mergeCell ref="A1:F1"/>
  </mergeCells>
  <phoneticPr fontId="2" type="noConversion"/>
  <printOptions horizontalCentered="1"/>
  <pageMargins left="0.43307086614173229" right="0.39370078740157483" top="0.43307086614173229" bottom="0.23622047244094491" header="0.39370078740157483" footer="0.23622047244094491"/>
  <pageSetup paperSize="9" orientation="portrait" r:id="rId1"/>
  <headerFooter alignWithMargins="0"/>
  <ignoredErrors>
    <ignoredError sqref="D4:D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2</vt:i4>
      </vt:variant>
    </vt:vector>
  </HeadingPairs>
  <TitlesOfParts>
    <vt:vector size="7" baseType="lpstr">
      <vt:lpstr>의장</vt:lpstr>
      <vt:lpstr>부의장</vt:lpstr>
      <vt:lpstr>의회운영위원장</vt:lpstr>
      <vt:lpstr>복지행정위원장</vt:lpstr>
      <vt:lpstr>산업건설위원장</vt:lpstr>
      <vt:lpstr>산업건설위원장!Print_Titles</vt:lpstr>
      <vt:lpstr>의장!Print_Titles</vt:lpstr>
    </vt:vector>
  </TitlesOfParts>
  <Company>TG삼보컴퓨터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TGSVC</dc:creator>
  <cp:lastModifiedBy>Windows 사용자</cp:lastModifiedBy>
  <cp:lastPrinted>2021-10-12T06:51:23Z</cp:lastPrinted>
  <dcterms:created xsi:type="dcterms:W3CDTF">2013-08-06T08:17:00Z</dcterms:created>
  <dcterms:modified xsi:type="dcterms:W3CDTF">2021-10-13T06:19:12Z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DRClass">
    <vt:lpwstr>0</vt:lpwstr>
  </property>
  <property fmtid="{D5CDD505-2E9C-101B-9397-08002B2CF9AE}" pid="3" name="FDRSet">
    <vt:lpwstr>manual</vt:lpwstr>
  </property>
</Properties>
</file>